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évol" sheetId="1" r:id="rId1"/>
    <sheet name="détail" sheetId="2" r:id="rId2"/>
  </sheets>
  <calcPr calcId="14562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G19" i="1"/>
  <c r="F20" i="1"/>
  <c r="G20" i="1"/>
  <c r="I21" i="1"/>
  <c r="G53" i="1"/>
  <c r="G55" i="1"/>
  <c r="C56" i="1"/>
  <c r="G56" i="1"/>
  <c r="B57" i="1"/>
  <c r="C53" i="1" s="1"/>
  <c r="F57" i="1"/>
  <c r="G54" i="1" s="1"/>
  <c r="G57" i="1" l="1"/>
  <c r="C55" i="1"/>
  <c r="C54" i="1"/>
  <c r="C57" i="1" s="1"/>
</calcChain>
</file>

<file path=xl/sharedStrings.xml><?xml version="1.0" encoding="utf-8"?>
<sst xmlns="http://schemas.openxmlformats.org/spreadsheetml/2006/main" count="41" uniqueCount="38">
  <si>
    <t>Source : SGFGAS</t>
  </si>
  <si>
    <t>Nombre de PTZ</t>
  </si>
  <si>
    <t>Par trimestre</t>
  </si>
  <si>
    <t>Total</t>
  </si>
  <si>
    <t>Répartition des PTZ+DOM par département</t>
  </si>
  <si>
    <t>Effectifs</t>
  </si>
  <si>
    <t>Part du neuf</t>
  </si>
  <si>
    <t>Part de l’ancien HLM</t>
  </si>
  <si>
    <t>Guadeloupe</t>
  </si>
  <si>
    <t>Martinique</t>
  </si>
  <si>
    <t>Guyane</t>
  </si>
  <si>
    <t>Réunion</t>
  </si>
  <si>
    <t>Ensemble DOM</t>
  </si>
  <si>
    <t>Répartition des PTZ selon le statut d’occupation du logement actuel</t>
  </si>
  <si>
    <t>40 ans ou plus</t>
  </si>
  <si>
    <t>PO</t>
  </si>
  <si>
    <t>Locataires privé</t>
  </si>
  <si>
    <t>Locataires HLM</t>
  </si>
  <si>
    <t>Collectifs</t>
  </si>
  <si>
    <t>Individuels</t>
  </si>
  <si>
    <t>Source : SGFGAS – DEAL</t>
  </si>
  <si>
    <t>Achat neuf</t>
  </si>
  <si>
    <t>Construction de maison individuelle hors achat terrain</t>
  </si>
  <si>
    <t>Construction de maison individuelle avec achat terrain</t>
  </si>
  <si>
    <t>Acquisition-amélioration</t>
  </si>
  <si>
    <t>&gt; 28 420 €</t>
  </si>
  <si>
    <t>&lt;=15 800 €</t>
  </si>
  <si>
    <t>15 801 à 28 419 €</t>
  </si>
  <si>
    <t>Part du PTZ dans le coût total de l’opération par EPCI</t>
  </si>
  <si>
    <t>EPCI</t>
  </si>
  <si>
    <t>CA du Pays Nord Martinique</t>
  </si>
  <si>
    <t xml:space="preserve">CA du Centre de la Martinique </t>
  </si>
  <si>
    <t xml:space="preserve">CA de l’Espace Sud de la Martinique </t>
  </si>
  <si>
    <t xml:space="preserve">Martinique </t>
  </si>
  <si>
    <t>Autre comm</t>
  </si>
  <si>
    <t>30-39 ans</t>
  </si>
  <si>
    <t>Moins de 29 ans</t>
  </si>
  <si>
    <t>Evolution du nombre de prêt à taux zéro en Martinique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</si>
</sst>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Border="1"/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1" fillId="0" borderId="0" xfId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du nombre de PTZ entre 2008 et 2015</a:t>
            </a:r>
          </a:p>
        </c:rich>
      </c:tx>
      <c:layout>
        <c:manualLayout>
          <c:xMode val="edge"/>
          <c:yMode val="edge"/>
          <c:x val="0.19924098671726756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070841239721697E-2"/>
          <c:y val="0.13387241689128482"/>
          <c:w val="0.89816571790006328"/>
          <c:h val="0.743935309973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évol!$A$6</c:f>
              <c:strCache>
                <c:ptCount val="1"/>
                <c:pt idx="0">
                  <c:v>Nombre de PTZ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évol!$B$5:$I$5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évol!$B$6:$I$6</c:f>
              <c:numCache>
                <c:formatCode>General</c:formatCode>
                <c:ptCount val="8"/>
                <c:pt idx="0">
                  <c:v>203</c:v>
                </c:pt>
                <c:pt idx="1">
                  <c:v>146</c:v>
                </c:pt>
                <c:pt idx="2">
                  <c:v>261</c:v>
                </c:pt>
                <c:pt idx="3">
                  <c:v>784</c:v>
                </c:pt>
                <c:pt idx="4">
                  <c:v>292</c:v>
                </c:pt>
                <c:pt idx="5">
                  <c:v>189</c:v>
                </c:pt>
                <c:pt idx="6">
                  <c:v>148</c:v>
                </c:pt>
                <c:pt idx="7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2104320"/>
        <c:axId val="42106240"/>
      </c:barChart>
      <c:catAx>
        <c:axId val="421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42106240"/>
        <c:crosses val="autoZero"/>
        <c:auto val="1"/>
        <c:lblAlgn val="ctr"/>
        <c:lblOffset val="100"/>
        <c:noMultiLvlLbl val="0"/>
      </c:catAx>
      <c:valAx>
        <c:axId val="4210624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21043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104775</xdr:rowOff>
    </xdr:from>
    <xdr:to>
      <xdr:col>5</xdr:col>
      <xdr:colOff>523875</xdr:colOff>
      <xdr:row>40</xdr:row>
      <xdr:rowOff>114299</xdr:rowOff>
    </xdr:to>
    <xdr:graphicFrame macro="">
      <xdr:nvGraphicFramePr>
        <xdr:cNvPr id="102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</cdr:x>
      <cdr:y>0.19677</cdr:y>
    </cdr:from>
    <cdr:to>
      <cdr:x>0.88046</cdr:x>
      <cdr:y>0.26954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105150" y="695325"/>
          <a:ext cx="1314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 i="1"/>
            <a:t>Source : SGFGAS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C3" sqref="C3"/>
    </sheetView>
  </sheetViews>
  <sheetFormatPr baseColWidth="10" defaultColWidth="11.5703125" defaultRowHeight="12.75" x14ac:dyDescent="0.2"/>
  <cols>
    <col min="1" max="1" width="16.5703125" customWidth="1"/>
    <col min="2" max="3" width="9.7109375" customWidth="1"/>
    <col min="4" max="4" width="11.7109375" customWidth="1"/>
    <col min="5" max="5" width="19.7109375" customWidth="1"/>
    <col min="6" max="6" width="12.28515625" customWidth="1"/>
    <col min="7" max="7" width="9.7109375" customWidth="1"/>
    <col min="8" max="8" width="12.5703125" customWidth="1"/>
    <col min="9" max="9" width="21" customWidth="1"/>
  </cols>
  <sheetData>
    <row r="1" spans="1:9" x14ac:dyDescent="0.2">
      <c r="A1" s="19" t="s">
        <v>37</v>
      </c>
      <c r="B1" s="19"/>
      <c r="C1" s="19"/>
      <c r="D1" s="19"/>
      <c r="E1" s="19"/>
      <c r="F1" s="19"/>
      <c r="G1" s="19"/>
      <c r="H1" s="19"/>
    </row>
    <row r="2" spans="1:9" x14ac:dyDescent="0.2">
      <c r="A2" t="s">
        <v>0</v>
      </c>
    </row>
    <row r="5" spans="1:9" x14ac:dyDescent="0.2">
      <c r="B5" s="1">
        <v>2008</v>
      </c>
      <c r="C5" s="1">
        <v>2009</v>
      </c>
      <c r="D5" s="1">
        <v>2010</v>
      </c>
      <c r="E5" s="1">
        <v>2011</v>
      </c>
      <c r="F5" s="1">
        <v>2012</v>
      </c>
      <c r="G5" s="1">
        <v>2013</v>
      </c>
      <c r="H5" s="1">
        <v>2014</v>
      </c>
      <c r="I5" s="1">
        <v>2015</v>
      </c>
    </row>
    <row r="6" spans="1:9" x14ac:dyDescent="0.2">
      <c r="A6" s="2" t="s">
        <v>1</v>
      </c>
      <c r="B6" s="2">
        <v>203</v>
      </c>
      <c r="C6" s="2">
        <v>146</v>
      </c>
      <c r="D6" s="2">
        <v>261</v>
      </c>
      <c r="E6" s="2">
        <v>784</v>
      </c>
      <c r="F6" s="2">
        <v>292</v>
      </c>
      <c r="G6" s="2">
        <v>189</v>
      </c>
      <c r="H6" s="2">
        <v>148</v>
      </c>
      <c r="I6" s="2">
        <v>158</v>
      </c>
    </row>
    <row r="11" spans="1:9" x14ac:dyDescent="0.2">
      <c r="A11" s="20" t="s">
        <v>2</v>
      </c>
      <c r="B11" s="20"/>
      <c r="C11" s="20"/>
      <c r="D11" s="20"/>
      <c r="E11" s="20"/>
      <c r="F11" s="20"/>
    </row>
    <row r="13" spans="1:9" x14ac:dyDescent="0.2">
      <c r="A13" s="2"/>
      <c r="B13" s="3">
        <v>1</v>
      </c>
      <c r="C13" s="3">
        <v>2</v>
      </c>
      <c r="D13" s="3">
        <v>3</v>
      </c>
      <c r="E13" s="3">
        <v>4</v>
      </c>
      <c r="F13" s="3" t="s">
        <v>3</v>
      </c>
    </row>
    <row r="14" spans="1:9" x14ac:dyDescent="0.2">
      <c r="A14" s="3">
        <v>2008</v>
      </c>
      <c r="B14" s="2">
        <v>52</v>
      </c>
      <c r="C14" s="2">
        <v>57</v>
      </c>
      <c r="D14" s="2">
        <v>49</v>
      </c>
      <c r="E14" s="2">
        <v>45</v>
      </c>
      <c r="F14" s="2">
        <f t="shared" ref="F14:F18" si="0">SUM(B14:E14)</f>
        <v>203</v>
      </c>
    </row>
    <row r="15" spans="1:9" x14ac:dyDescent="0.2">
      <c r="A15" s="3">
        <v>2009</v>
      </c>
      <c r="B15" s="2">
        <v>18</v>
      </c>
      <c r="C15" s="2">
        <v>36</v>
      </c>
      <c r="D15" s="2">
        <v>47</v>
      </c>
      <c r="E15" s="2">
        <v>45</v>
      </c>
      <c r="F15" s="2">
        <f t="shared" si="0"/>
        <v>146</v>
      </c>
    </row>
    <row r="16" spans="1:9" x14ac:dyDescent="0.2">
      <c r="A16" s="3">
        <v>2010</v>
      </c>
      <c r="B16" s="2">
        <v>69</v>
      </c>
      <c r="C16" s="2">
        <v>80</v>
      </c>
      <c r="D16" s="2">
        <v>48</v>
      </c>
      <c r="E16" s="2">
        <v>64</v>
      </c>
      <c r="F16" s="2">
        <f t="shared" si="0"/>
        <v>261</v>
      </c>
    </row>
    <row r="17" spans="1:9" x14ac:dyDescent="0.2">
      <c r="A17" s="3">
        <v>2011</v>
      </c>
      <c r="B17" s="2">
        <v>101</v>
      </c>
      <c r="C17" s="2">
        <v>192</v>
      </c>
      <c r="D17" s="2">
        <v>196</v>
      </c>
      <c r="E17" s="2">
        <v>295</v>
      </c>
      <c r="F17" s="2">
        <f t="shared" si="0"/>
        <v>784</v>
      </c>
    </row>
    <row r="18" spans="1:9" x14ac:dyDescent="0.2">
      <c r="A18" s="3">
        <v>2012</v>
      </c>
      <c r="B18" s="2">
        <v>39</v>
      </c>
      <c r="C18" s="2">
        <v>68</v>
      </c>
      <c r="D18" s="2">
        <v>56</v>
      </c>
      <c r="E18" s="2">
        <v>129</v>
      </c>
      <c r="F18" s="2">
        <f t="shared" si="0"/>
        <v>292</v>
      </c>
    </row>
    <row r="19" spans="1:9" x14ac:dyDescent="0.2">
      <c r="A19" s="3">
        <v>2013</v>
      </c>
      <c r="B19" s="2">
        <v>21</v>
      </c>
      <c r="C19" s="2">
        <v>51</v>
      </c>
      <c r="D19" s="2">
        <v>41</v>
      </c>
      <c r="E19" s="2">
        <v>76</v>
      </c>
      <c r="F19" s="2">
        <v>192</v>
      </c>
      <c r="G19">
        <f t="shared" ref="G19:G20" si="1">(F19-F18)/F19</f>
        <v>-0.52083333333333337</v>
      </c>
    </row>
    <row r="20" spans="1:9" x14ac:dyDescent="0.2">
      <c r="A20" s="3">
        <v>2014</v>
      </c>
      <c r="B20" s="2">
        <v>18</v>
      </c>
      <c r="C20" s="2">
        <v>35</v>
      </c>
      <c r="D20" s="2">
        <v>49</v>
      </c>
      <c r="E20" s="2">
        <v>45</v>
      </c>
      <c r="F20" s="2">
        <f>SUM(B20:E20)</f>
        <v>147</v>
      </c>
      <c r="G20">
        <f t="shared" si="1"/>
        <v>-0.30612244897959184</v>
      </c>
    </row>
    <row r="21" spans="1:9" x14ac:dyDescent="0.2">
      <c r="I21">
        <f>192*2</f>
        <v>384</v>
      </c>
    </row>
    <row r="49" spans="1:9" x14ac:dyDescent="0.2">
      <c r="A49" s="21" t="s">
        <v>4</v>
      </c>
      <c r="B49" s="21"/>
      <c r="C49" s="21"/>
      <c r="D49" s="21"/>
      <c r="E49" s="21"/>
      <c r="F49" s="21"/>
      <c r="G49" s="21"/>
      <c r="H49" s="21"/>
      <c r="I49" s="21"/>
    </row>
    <row r="51" spans="1:9" x14ac:dyDescent="0.2">
      <c r="B51" s="22">
        <v>2013</v>
      </c>
      <c r="C51" s="22"/>
      <c r="D51" s="22"/>
      <c r="E51" s="22"/>
      <c r="F51" s="22">
        <v>2014</v>
      </c>
      <c r="G51" s="22"/>
      <c r="H51" s="22"/>
      <c r="I51" s="22"/>
    </row>
    <row r="52" spans="1:9" x14ac:dyDescent="0.2">
      <c r="B52" s="22" t="s">
        <v>5</v>
      </c>
      <c r="C52" s="22"/>
      <c r="D52" s="4" t="s">
        <v>6</v>
      </c>
      <c r="E52" s="5" t="s">
        <v>7</v>
      </c>
      <c r="F52" s="22" t="s">
        <v>5</v>
      </c>
      <c r="G52" s="22"/>
      <c r="H52" s="4" t="s">
        <v>6</v>
      </c>
      <c r="I52" s="5" t="s">
        <v>7</v>
      </c>
    </row>
    <row r="53" spans="1:9" x14ac:dyDescent="0.2">
      <c r="A53" s="6" t="s">
        <v>8</v>
      </c>
      <c r="B53" s="2">
        <v>225</v>
      </c>
      <c r="C53" s="7">
        <f>B53/B57</f>
        <v>0.22635814889336017</v>
      </c>
      <c r="D53" s="8">
        <v>1</v>
      </c>
      <c r="E53" s="9">
        <v>0</v>
      </c>
      <c r="F53" s="2">
        <v>229</v>
      </c>
      <c r="G53" s="7">
        <f>F53/F57</f>
        <v>0.25331858407079644</v>
      </c>
      <c r="H53" s="8">
        <v>1</v>
      </c>
      <c r="I53" s="9">
        <v>0</v>
      </c>
    </row>
    <row r="54" spans="1:9" x14ac:dyDescent="0.2">
      <c r="A54" s="6" t="s">
        <v>9</v>
      </c>
      <c r="B54" s="2">
        <v>192</v>
      </c>
      <c r="C54" s="7">
        <f>B54/B57</f>
        <v>0.19315895372233399</v>
      </c>
      <c r="D54" s="8">
        <v>0.99</v>
      </c>
      <c r="E54" s="9">
        <v>0.01</v>
      </c>
      <c r="F54" s="2">
        <v>148</v>
      </c>
      <c r="G54" s="7">
        <f>F54/F57</f>
        <v>0.16371681415929204</v>
      </c>
      <c r="H54" s="8">
        <v>1</v>
      </c>
      <c r="I54" s="9">
        <v>0</v>
      </c>
    </row>
    <row r="55" spans="1:9" x14ac:dyDescent="0.2">
      <c r="A55" s="6" t="s">
        <v>10</v>
      </c>
      <c r="B55" s="2">
        <v>98</v>
      </c>
      <c r="C55" s="7">
        <f>B55/B57</f>
        <v>9.8591549295774641E-2</v>
      </c>
      <c r="D55" s="8">
        <v>1</v>
      </c>
      <c r="E55" s="9">
        <v>0</v>
      </c>
      <c r="F55" s="2">
        <v>61</v>
      </c>
      <c r="G55" s="7">
        <f>F55/F57</f>
        <v>6.7477876106194684E-2</v>
      </c>
      <c r="H55" s="8">
        <v>1</v>
      </c>
      <c r="I55" s="9">
        <v>0</v>
      </c>
    </row>
    <row r="56" spans="1:9" x14ac:dyDescent="0.2">
      <c r="A56" s="6" t="s">
        <v>11</v>
      </c>
      <c r="B56" s="2">
        <v>479</v>
      </c>
      <c r="C56" s="7">
        <f>B56/B57</f>
        <v>0.48189134808853118</v>
      </c>
      <c r="D56" s="8">
        <v>1</v>
      </c>
      <c r="E56" s="9">
        <v>0</v>
      </c>
      <c r="F56" s="2">
        <v>466</v>
      </c>
      <c r="G56" s="7">
        <f>F56/F57</f>
        <v>0.51548672566371678</v>
      </c>
      <c r="H56" s="8">
        <v>1</v>
      </c>
      <c r="I56" s="9">
        <v>0</v>
      </c>
    </row>
    <row r="57" spans="1:9" x14ac:dyDescent="0.2">
      <c r="A57" s="6" t="s">
        <v>12</v>
      </c>
      <c r="B57" s="2">
        <f>SUM(B53:B56)</f>
        <v>994</v>
      </c>
      <c r="C57" s="7">
        <f>SUM(C53:C56)</f>
        <v>1</v>
      </c>
      <c r="D57" s="8">
        <v>1</v>
      </c>
      <c r="E57" s="9">
        <v>0</v>
      </c>
      <c r="F57" s="2">
        <f>SUM(F53:F56)</f>
        <v>904</v>
      </c>
      <c r="G57" s="7">
        <f>SUM(G53:G56)</f>
        <v>1</v>
      </c>
      <c r="H57" s="8">
        <v>1</v>
      </c>
      <c r="I57" s="9">
        <v>0</v>
      </c>
    </row>
    <row r="60" spans="1:9" x14ac:dyDescent="0.2">
      <c r="A60" t="s">
        <v>13</v>
      </c>
    </row>
    <row r="63" spans="1:9" x14ac:dyDescent="0.2">
      <c r="A63" s="10"/>
      <c r="E63" s="11"/>
    </row>
  </sheetData>
  <sheetProtection selectLockedCells="1" selectUnlockedCells="1"/>
  <mergeCells count="7">
    <mergeCell ref="B52:C52"/>
    <mergeCell ref="F52:G52"/>
    <mergeCell ref="A1:H1"/>
    <mergeCell ref="A11:F11"/>
    <mergeCell ref="A49:I49"/>
    <mergeCell ref="B51:E51"/>
    <mergeCell ref="F51:I5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3"/>
  <sheetViews>
    <sheetView workbookViewId="0">
      <selection activeCell="E16" sqref="E16"/>
    </sheetView>
  </sheetViews>
  <sheetFormatPr baseColWidth="10" defaultRowHeight="12.75" x14ac:dyDescent="0.2"/>
  <cols>
    <col min="2" max="2" width="27" customWidth="1"/>
    <col min="3" max="5" width="11.42578125" style="14"/>
  </cols>
  <sheetData>
    <row r="4" spans="2:5" x14ac:dyDescent="0.2">
      <c r="C4" s="17">
        <v>2013</v>
      </c>
      <c r="D4" s="17">
        <v>2014</v>
      </c>
      <c r="E4" s="17">
        <v>2015</v>
      </c>
    </row>
    <row r="5" spans="2:5" x14ac:dyDescent="0.2">
      <c r="B5" t="s">
        <v>14</v>
      </c>
      <c r="C5" s="15">
        <v>0.45</v>
      </c>
      <c r="D5" s="15">
        <v>0.52</v>
      </c>
      <c r="E5" s="15">
        <v>0.55000000000000004</v>
      </c>
    </row>
    <row r="6" spans="2:5" x14ac:dyDescent="0.2">
      <c r="B6" t="s">
        <v>35</v>
      </c>
      <c r="C6" s="15">
        <v>0.42</v>
      </c>
      <c r="D6" s="15">
        <v>0.39</v>
      </c>
    </row>
    <row r="7" spans="2:5" x14ac:dyDescent="0.2">
      <c r="B7" t="s">
        <v>36</v>
      </c>
      <c r="C7" s="16">
        <v>0.125</v>
      </c>
      <c r="D7" s="15">
        <v>0.08</v>
      </c>
    </row>
    <row r="10" spans="2:5" x14ac:dyDescent="0.2">
      <c r="B10" t="s">
        <v>15</v>
      </c>
      <c r="C10" s="16">
        <v>0.41149999999999998</v>
      </c>
      <c r="D10" s="16">
        <v>0.51349999999999996</v>
      </c>
      <c r="E10" s="15">
        <v>0.5</v>
      </c>
    </row>
    <row r="11" spans="2:5" x14ac:dyDescent="0.2">
      <c r="B11" t="s">
        <v>16</v>
      </c>
      <c r="C11" s="16">
        <v>0.47399999999999998</v>
      </c>
      <c r="D11" s="16">
        <v>0.40500000000000003</v>
      </c>
      <c r="E11" s="15">
        <v>0.35439999999999999</v>
      </c>
    </row>
    <row r="12" spans="2:5" x14ac:dyDescent="0.2">
      <c r="B12" t="s">
        <v>17</v>
      </c>
      <c r="C12" s="16">
        <v>0.11459999999999999</v>
      </c>
      <c r="D12" s="16">
        <v>8.1000000000000003E-2</v>
      </c>
      <c r="E12" s="16">
        <v>0.14560000000000001</v>
      </c>
    </row>
    <row r="15" spans="2:5" x14ac:dyDescent="0.2">
      <c r="B15" t="s">
        <v>18</v>
      </c>
      <c r="D15" s="16">
        <v>1.4E-2</v>
      </c>
      <c r="E15" s="16">
        <v>3.7999999999999999E-2</v>
      </c>
    </row>
    <row r="16" spans="2:5" x14ac:dyDescent="0.2">
      <c r="B16" t="s">
        <v>19</v>
      </c>
      <c r="D16" s="16">
        <v>0.98599999999999999</v>
      </c>
      <c r="E16" s="16">
        <v>0.96199999999999997</v>
      </c>
    </row>
    <row r="19" spans="2:5" x14ac:dyDescent="0.2">
      <c r="B19" t="s">
        <v>34</v>
      </c>
      <c r="C19" s="15">
        <v>0.62</v>
      </c>
      <c r="D19" s="15">
        <v>0.52</v>
      </c>
      <c r="E19" s="15">
        <v>0.52</v>
      </c>
    </row>
    <row r="22" spans="2:5" x14ac:dyDescent="0.2">
      <c r="B22" t="s">
        <v>21</v>
      </c>
      <c r="C22" s="16">
        <v>0.13539999999999999</v>
      </c>
      <c r="D22" s="16">
        <v>3.3799999999999997E-2</v>
      </c>
      <c r="E22" s="16">
        <v>5.0599999999999999E-2</v>
      </c>
    </row>
    <row r="23" spans="2:5" x14ac:dyDescent="0.2">
      <c r="B23" t="s">
        <v>22</v>
      </c>
      <c r="C23" s="16">
        <v>0.33329999999999999</v>
      </c>
      <c r="D23" s="16">
        <v>0.37840000000000001</v>
      </c>
      <c r="E23" s="16">
        <v>0.31009999999999999</v>
      </c>
    </row>
    <row r="24" spans="2:5" x14ac:dyDescent="0.2">
      <c r="B24" t="s">
        <v>23</v>
      </c>
      <c r="C24" s="16">
        <v>0.52600000000000002</v>
      </c>
      <c r="D24" s="16">
        <v>0.58779999999999999</v>
      </c>
      <c r="E24" s="16">
        <v>0.6139</v>
      </c>
    </row>
    <row r="25" spans="2:5" x14ac:dyDescent="0.2">
      <c r="B25" t="s">
        <v>24</v>
      </c>
      <c r="E25" s="16">
        <v>2.53E-2</v>
      </c>
    </row>
    <row r="26" spans="2:5" x14ac:dyDescent="0.2">
      <c r="B26" s="13" t="s">
        <v>20</v>
      </c>
    </row>
    <row r="30" spans="2:5" x14ac:dyDescent="0.2">
      <c r="C30" s="17">
        <v>2013</v>
      </c>
      <c r="D30" s="17">
        <v>2014</v>
      </c>
      <c r="E30" s="17">
        <v>2015</v>
      </c>
    </row>
    <row r="31" spans="2:5" x14ac:dyDescent="0.2">
      <c r="B31" t="s">
        <v>26</v>
      </c>
      <c r="C31" s="18">
        <v>0.1094</v>
      </c>
      <c r="D31" s="18">
        <v>0.1351</v>
      </c>
      <c r="E31" s="18">
        <v>8.8599999999999998E-2</v>
      </c>
    </row>
    <row r="32" spans="2:5" x14ac:dyDescent="0.2">
      <c r="B32" t="s">
        <v>27</v>
      </c>
      <c r="C32" s="18">
        <v>0.38019999999999998</v>
      </c>
      <c r="D32" s="18">
        <v>0.35809999999999997</v>
      </c>
      <c r="E32" s="18">
        <v>0.47470000000000001</v>
      </c>
    </row>
    <row r="33" spans="2:6" x14ac:dyDescent="0.2">
      <c r="B33" t="s">
        <v>25</v>
      </c>
      <c r="C33" s="18">
        <v>0.51039999999999996</v>
      </c>
      <c r="D33" s="18">
        <v>0.50680000000000003</v>
      </c>
      <c r="E33" s="18">
        <v>0.43669999999999998</v>
      </c>
    </row>
    <row r="38" spans="2:6" x14ac:dyDescent="0.2">
      <c r="B38" t="s">
        <v>28</v>
      </c>
    </row>
    <row r="39" spans="2:6" x14ac:dyDescent="0.2">
      <c r="B39" t="s">
        <v>29</v>
      </c>
      <c r="C39">
        <v>2015</v>
      </c>
      <c r="D39">
        <v>2014</v>
      </c>
      <c r="E39">
        <v>2013</v>
      </c>
      <c r="F39">
        <v>2012</v>
      </c>
    </row>
    <row r="40" spans="2:6" x14ac:dyDescent="0.2">
      <c r="B40" t="s">
        <v>30</v>
      </c>
      <c r="C40" s="16">
        <v>0.24349999999999999</v>
      </c>
      <c r="D40" s="16">
        <v>0.2334</v>
      </c>
      <c r="E40" s="16">
        <v>0.23380000000000001</v>
      </c>
      <c r="F40" s="12">
        <v>0.28920000000000001</v>
      </c>
    </row>
    <row r="41" spans="2:6" x14ac:dyDescent="0.2">
      <c r="B41" t="s">
        <v>31</v>
      </c>
      <c r="C41" s="16">
        <v>0.2344</v>
      </c>
      <c r="D41" s="16">
        <v>0.2172</v>
      </c>
      <c r="E41" s="16">
        <v>0.21340000000000001</v>
      </c>
      <c r="F41" s="12">
        <v>0.2747</v>
      </c>
    </row>
    <row r="42" spans="2:6" x14ac:dyDescent="0.2">
      <c r="B42" t="s">
        <v>32</v>
      </c>
      <c r="C42" s="16">
        <v>0.24410000000000001</v>
      </c>
      <c r="D42" s="16">
        <v>0.23089999999999999</v>
      </c>
      <c r="E42" s="16">
        <v>0.22500000000000001</v>
      </c>
      <c r="F42" s="12">
        <v>0.2833</v>
      </c>
    </row>
    <row r="43" spans="2:6" x14ac:dyDescent="0.2">
      <c r="B43" t="s">
        <v>33</v>
      </c>
      <c r="C43" s="16">
        <v>0.24260000000000001</v>
      </c>
      <c r="D43" s="16">
        <v>0.22839999999999999</v>
      </c>
      <c r="E43" s="16">
        <v>0.22289999999999999</v>
      </c>
      <c r="F43" s="12">
        <v>0.28210000000000002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évol</vt:lpstr>
      <vt:lpstr>détail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Peirolo</dc:creator>
  <cp:lastModifiedBy>Cécile Peirolo</cp:lastModifiedBy>
  <dcterms:created xsi:type="dcterms:W3CDTF">2017-09-21T12:46:30Z</dcterms:created>
  <dcterms:modified xsi:type="dcterms:W3CDTF">2018-04-03T14:02:21Z</dcterms:modified>
</cp:coreProperties>
</file>